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18" yWindow="48" windowWidth="14520" windowHeight="10938" activeTab="0"/>
  </bookViews>
  <sheets>
    <sheet name="Taul1" sheetId="1" r:id="rId1"/>
  </sheets>
  <definedNames>
    <definedName name="_xlnm.Print_Area" localSheetId="0">'Taul1'!$B$9:$I$19</definedName>
  </definedNames>
  <calcPr fullCalcOnLoad="1"/>
</workbook>
</file>

<file path=xl/sharedStrings.xml><?xml version="1.0" encoding="utf-8"?>
<sst xmlns="http://schemas.openxmlformats.org/spreadsheetml/2006/main" count="68" uniqueCount="46">
  <si>
    <t>Heko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</si>
  <si>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</si>
  <si>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</si>
  <si>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</si>
  <si>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</si>
  <si>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</si>
  <si>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</si>
  <si>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</si>
  <si>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</si>
  <si>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</si>
  <si>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</si>
  <si>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</si>
  <si>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</si>
  <si>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</si>
  <si>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</si>
  <si>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</si>
  <si>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</si>
  <si>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</si>
  <si>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yli 4 v.</t>
  </si>
  <si>
    <t>yli 6 v.</t>
  </si>
  <si>
    <t>yli 8 v.</t>
  </si>
  <si>
    <t>yli 10 v.</t>
  </si>
  <si>
    <t>Moos</t>
  </si>
  <si>
    <t>yli 15 v.</t>
  </si>
  <si>
    <t>Pätevyyslisä</t>
  </si>
  <si>
    <t>yli 20 v.</t>
  </si>
  <si>
    <t>yli 25 v,</t>
  </si>
  <si>
    <t>alle 4 v.</t>
  </si>
  <si>
    <t>Henkilökohtainen</t>
  </si>
  <si>
    <t>palkanosa (Heko)</t>
  </si>
  <si>
    <t>Moniosaaminen</t>
  </si>
  <si>
    <t>(Moos)</t>
  </si>
  <si>
    <t>yli 2 v.</t>
  </si>
  <si>
    <t>1e</t>
  </si>
  <si>
    <t>2e</t>
  </si>
  <si>
    <t>Mikäli työntekijän pätevyyslisä on ollut 15.11.2017 mennessä           3 % (2 vuoden jälkeen) tai             6 % (4 vuoden jälkeen), pätevyys-lisä määräytyy koodien 1e tai 2e mukaan</t>
  </si>
  <si>
    <t>Henkilökohtainen palkanosa</t>
  </si>
  <si>
    <t>a</t>
  </si>
  <si>
    <t>b</t>
  </si>
  <si>
    <t>Palkkaryhmä</t>
  </si>
  <si>
    <t>TES-palkka</t>
  </si>
  <si>
    <t>| Palkkaryhmä | Henkilökohtainen palkanosa - Heko | Moniosaaminen - Moos | Kokemuslisä |</t>
  </si>
  <si>
    <t>Lentoliikenteen palveluja koskeva työehtosopimus 1.2.2018 - 31.1.2019</t>
  </si>
  <si>
    <r>
      <rPr>
        <sz val="10"/>
        <rFont val="Arial"/>
        <family val="2"/>
      </rPr>
      <t>Syötä palkkakoodi</t>
    </r>
    <r>
      <rPr>
        <b/>
        <sz val="10"/>
        <rFont val="Arial"/>
        <family val="2"/>
      </rPr>
      <t xml:space="preserve"> </t>
    </r>
  </si>
  <si>
    <t>alla olevaan ruudukkoon. Viereisestä taulukosta näet työehtosopimuksen mukaisen kuukausipalkan kiinteän osan (TES-palkka) ilman palkanmaksukausittain vaihtuvia lisiä.</t>
  </si>
  <si>
    <r>
      <t>Palkkalaskuri / GA Telesis</t>
    </r>
    <r>
      <rPr>
        <b/>
        <sz val="14"/>
        <color indexed="49"/>
        <rFont val="Arial"/>
        <family val="2"/>
      </rPr>
      <t xml:space="preserve"> (työsuhde alkanut ennen 1.1.2018)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</si>
</sst>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#,##0.0\ &quot;€&quot;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#,##0.00\ &quot;€&quot;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Helv"/>
      <family val="0"/>
    </font>
    <font>
      <sz val="8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20"/>
      <color indexed="49"/>
      <name val="Arial"/>
      <family val="2"/>
    </font>
    <font>
      <b/>
      <sz val="14"/>
      <color indexed="57"/>
      <name val="Arial"/>
      <family val="2"/>
    </font>
    <font>
      <b/>
      <sz val="13"/>
      <color indexed="49"/>
      <name val="Arial"/>
      <family val="2"/>
    </font>
    <font>
      <b/>
      <sz val="14"/>
      <color indexed="4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20"/>
      <color theme="8" tint="-0.24997000396251678"/>
      <name val="Arial"/>
      <family val="2"/>
    </font>
    <font>
      <b/>
      <sz val="14"/>
      <color rgb="FF246372"/>
      <name val="Arial"/>
      <family val="2"/>
    </font>
    <font>
      <b/>
      <sz val="13"/>
      <color theme="8" tint="-0.24997000396251678"/>
      <name val="Arial"/>
      <family val="2"/>
    </font>
    <font>
      <b/>
      <sz val="14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theme="5" tint="-0.24997000396251678"/>
      </left>
      <right style="thick">
        <color theme="5" tint="-0.24997000396251678"/>
      </right>
      <top style="thick">
        <color theme="5" tint="-0.24997000396251678"/>
      </top>
      <bottom style="thick">
        <color theme="5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theme="5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1" fillId="18" borderId="10" xfId="0" applyFont="1" applyFill="1" applyBorder="1" applyAlignment="1">
      <alignment/>
    </xf>
    <xf numFmtId="169" fontId="1" fillId="18" borderId="11" xfId="0" applyNumberFormat="1" applyFont="1" applyFill="1" applyBorder="1" applyAlignment="1">
      <alignment/>
    </xf>
    <xf numFmtId="0" fontId="1" fillId="18" borderId="12" xfId="0" applyFont="1" applyFill="1" applyBorder="1" applyAlignment="1">
      <alignment/>
    </xf>
    <xf numFmtId="169" fontId="1" fillId="18" borderId="13" xfId="0" applyNumberFormat="1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4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0" fillId="18" borderId="11" xfId="0" applyFill="1" applyBorder="1" applyAlignment="1">
      <alignment/>
    </xf>
    <xf numFmtId="169" fontId="4" fillId="33" borderId="11" xfId="0" applyNumberFormat="1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2" fontId="5" fillId="18" borderId="12" xfId="0" applyNumberFormat="1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>
      <alignment horizontal="center"/>
    </xf>
    <xf numFmtId="2" fontId="5" fillId="18" borderId="13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/>
      <protection hidden="1" locked="0"/>
    </xf>
    <xf numFmtId="0" fontId="1" fillId="18" borderId="16" xfId="0" applyFont="1" applyFill="1" applyBorder="1" applyAlignment="1">
      <alignment/>
    </xf>
    <xf numFmtId="165" fontId="1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2" fillId="18" borderId="19" xfId="0" applyFont="1" applyFill="1" applyBorder="1" applyAlignment="1" applyProtection="1">
      <alignment horizontal="center"/>
      <protection/>
    </xf>
    <xf numFmtId="0" fontId="1" fillId="18" borderId="17" xfId="0" applyFont="1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9" fontId="0" fillId="18" borderId="12" xfId="0" applyNumberFormat="1" applyFont="1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9" fontId="0" fillId="18" borderId="13" xfId="0" applyNumberFormat="1" applyFont="1" applyFill="1" applyBorder="1" applyAlignment="1">
      <alignment horizontal="center"/>
    </xf>
    <xf numFmtId="9" fontId="0" fillId="18" borderId="13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18" borderId="17" xfId="0" applyFill="1" applyBorder="1" applyAlignment="1">
      <alignment/>
    </xf>
    <xf numFmtId="14" fontId="1" fillId="18" borderId="18" xfId="0" applyNumberFormat="1" applyFont="1" applyFill="1" applyBorder="1" applyAlignment="1">
      <alignment horizontal="left"/>
    </xf>
    <xf numFmtId="0" fontId="0" fillId="18" borderId="19" xfId="0" applyFont="1" applyFill="1" applyBorder="1" applyAlignment="1">
      <alignment horizontal="center"/>
    </xf>
    <xf numFmtId="0" fontId="0" fillId="18" borderId="12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20" xfId="0" applyFill="1" applyBorder="1" applyAlignment="1">
      <alignment/>
    </xf>
    <xf numFmtId="0" fontId="1" fillId="18" borderId="18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 horizontal="center"/>
      <protection/>
    </xf>
    <xf numFmtId="9" fontId="0" fillId="18" borderId="12" xfId="0" applyNumberFormat="1" applyFont="1" applyFill="1" applyBorder="1" applyAlignment="1" applyProtection="1">
      <alignment horizontal="center"/>
      <protection/>
    </xf>
    <xf numFmtId="9" fontId="5" fillId="18" borderId="13" xfId="0" applyNumberFormat="1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/>
      <protection/>
    </xf>
    <xf numFmtId="0" fontId="0" fillId="18" borderId="16" xfId="0" applyFill="1" applyBorder="1" applyAlignment="1">
      <alignment/>
    </xf>
    <xf numFmtId="0" fontId="0" fillId="18" borderId="14" xfId="0" applyFont="1" applyFill="1" applyBorder="1" applyAlignment="1">
      <alignment horizontal="center"/>
    </xf>
    <xf numFmtId="9" fontId="0" fillId="18" borderId="14" xfId="0" applyNumberFormat="1" applyFont="1" applyFill="1" applyBorder="1" applyAlignment="1">
      <alignment horizontal="center"/>
    </xf>
    <xf numFmtId="0" fontId="0" fillId="34" borderId="0" xfId="0" applyFill="1" applyAlignment="1">
      <alignment textRotation="180"/>
    </xf>
    <xf numFmtId="0" fontId="0" fillId="34" borderId="22" xfId="0" applyFont="1" applyFill="1" applyBorder="1" applyAlignment="1">
      <alignment vertical="top" textRotation="180"/>
    </xf>
    <xf numFmtId="0" fontId="1" fillId="18" borderId="13" xfId="0" applyFont="1" applyFill="1" applyBorder="1" applyAlignment="1">
      <alignment horizontal="center"/>
    </xf>
    <xf numFmtId="9" fontId="1" fillId="18" borderId="0" xfId="0" applyNumberFormat="1" applyFont="1" applyFill="1" applyAlignment="1">
      <alignment horizontal="center"/>
    </xf>
    <xf numFmtId="9" fontId="1" fillId="18" borderId="13" xfId="0" applyNumberFormat="1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center" vertical="top" textRotation="180"/>
    </xf>
    <xf numFmtId="0" fontId="0" fillId="18" borderId="14" xfId="0" applyFont="1" applyFill="1" applyBorder="1" applyAlignment="1">
      <alignment horizontal="center"/>
    </xf>
    <xf numFmtId="2" fontId="5" fillId="18" borderId="14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1</xdr:row>
      <xdr:rowOff>85725</xdr:rowOff>
    </xdr:from>
    <xdr:to>
      <xdr:col>18</xdr:col>
      <xdr:colOff>447675</xdr:colOff>
      <xdr:row>4</xdr:row>
      <xdr:rowOff>57150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90500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6"/>
  <sheetViews>
    <sheetView showGridLines="0" tabSelected="1" zoomScale="98" zoomScaleNormal="98" zoomScalePageLayoutView="0" workbookViewId="0" topLeftCell="A1">
      <selection activeCell="B15" sqref="B15"/>
    </sheetView>
  </sheetViews>
  <sheetFormatPr defaultColWidth="9.140625" defaultRowHeight="12.75"/>
  <cols>
    <col min="1" max="1" width="24.7109375" style="0" customWidth="1"/>
    <col min="2" max="2" width="4.7109375" style="0" customWidth="1"/>
    <col min="3" max="4" width="3.8515625" style="0" customWidth="1"/>
    <col min="5" max="5" width="4.57421875" style="0" customWidth="1"/>
    <col min="6" max="6" width="3.421875" style="0" customWidth="1"/>
    <col min="7" max="7" width="16.140625" style="0" customWidth="1"/>
    <col min="8" max="8" width="9.57421875" style="0" customWidth="1"/>
    <col min="9" max="9" width="14.57421875" style="0" bestFit="1" customWidth="1"/>
    <col min="10" max="10" width="3.28125" style="0" customWidth="1"/>
    <col min="11" max="11" width="15.8515625" style="0" bestFit="1" customWidth="1"/>
    <col min="12" max="12" width="8.57421875" style="0" customWidth="1"/>
    <col min="13" max="13" width="2.28125" style="0" bestFit="1" customWidth="1"/>
    <col min="14" max="14" width="13.28125" style="0" bestFit="1" customWidth="1"/>
    <col min="15" max="15" width="7.28125" style="0" customWidth="1"/>
    <col min="16" max="16" width="2.421875" style="0" customWidth="1"/>
    <col min="17" max="17" width="11.7109375" style="0" bestFit="1" customWidth="1"/>
    <col min="18" max="18" width="8.140625" style="0" customWidth="1"/>
    <col min="19" max="19" width="7.7109375" style="0" customWidth="1"/>
  </cols>
  <sheetData>
    <row r="1" ht="8.25" customHeight="1"/>
    <row r="2" ht="18">
      <c r="C2" s="2"/>
    </row>
    <row r="3" spans="2:4" ht="26.25">
      <c r="B3" s="3" t="s">
        <v>45</v>
      </c>
      <c r="C3" s="4"/>
      <c r="D3" s="4"/>
    </row>
    <row r="4" ht="7.5" customHeight="1">
      <c r="C4" s="5"/>
    </row>
    <row r="5" ht="18">
      <c r="C5" s="2"/>
    </row>
    <row r="6" ht="17.25">
      <c r="B6" s="2" t="s">
        <v>42</v>
      </c>
    </row>
    <row r="8" ht="12">
      <c r="B8" s="1" t="s">
        <v>43</v>
      </c>
    </row>
    <row r="9" ht="12">
      <c r="C9" s="1"/>
    </row>
    <row r="10" ht="16.5">
      <c r="B10" s="6" t="s">
        <v>41</v>
      </c>
    </row>
    <row r="11" s="7" customFormat="1" ht="12">
      <c r="C11" s="8"/>
    </row>
    <row r="12" s="7" customFormat="1" ht="12">
      <c r="B12" s="9" t="s">
        <v>44</v>
      </c>
    </row>
    <row r="13" s="7" customFormat="1" ht="12">
      <c r="C13" s="9"/>
    </row>
    <row r="14" s="10" customFormat="1" ht="12" thickBot="1"/>
    <row r="15" spans="2:9" s="10" customFormat="1" ht="18" thickBot="1" thickTop="1">
      <c r="B15" s="27">
        <v>1</v>
      </c>
      <c r="C15" s="27" t="s">
        <v>37</v>
      </c>
      <c r="D15" s="27" t="s">
        <v>38</v>
      </c>
      <c r="E15" s="27">
        <v>0</v>
      </c>
      <c r="G15" s="14" t="s">
        <v>39</v>
      </c>
      <c r="H15" s="60">
        <f>(B15)</f>
        <v>1</v>
      </c>
      <c r="I15" s="15">
        <f>VLOOKUP(B15,G23:H33,2,TRUE)</f>
        <v>1760.4</v>
      </c>
    </row>
    <row r="16" spans="2:9" s="10" customFormat="1" ht="12" thickTop="1">
      <c r="B16" s="59"/>
      <c r="G16" s="16" t="s">
        <v>0</v>
      </c>
      <c r="H16" s="61">
        <f>VLOOKUP(C15,K23:L39,2,TRUE)</f>
        <v>0</v>
      </c>
      <c r="I16" s="17">
        <f>VLOOKUP(C15,K23:L39,2,TRUE)*I15</f>
        <v>0</v>
      </c>
    </row>
    <row r="17" spans="2:9" s="10" customFormat="1" ht="12">
      <c r="B17" s="64" t="s">
        <v>39</v>
      </c>
      <c r="C17" s="64" t="s">
        <v>36</v>
      </c>
      <c r="D17" s="64" t="s">
        <v>30</v>
      </c>
      <c r="E17" s="64" t="s">
        <v>24</v>
      </c>
      <c r="G17" s="18" t="s">
        <v>22</v>
      </c>
      <c r="H17" s="62">
        <f>VLOOKUP(D15,N23:O38,2,TRUE)</f>
        <v>0</v>
      </c>
      <c r="I17" s="17">
        <f>VLOOKUP(D15,N23:O38,2,TRUE)*I15</f>
        <v>0</v>
      </c>
    </row>
    <row r="18" spans="2:9" s="10" customFormat="1" ht="12">
      <c r="B18" s="64"/>
      <c r="C18" s="64"/>
      <c r="D18" s="64"/>
      <c r="E18" s="64"/>
      <c r="G18" s="19" t="s">
        <v>24</v>
      </c>
      <c r="H18" s="61">
        <f>VLOOKUP(E15,Q23:S32,3,TRUE)</f>
        <v>0</v>
      </c>
      <c r="I18" s="17">
        <f>VLOOKUP(E15,Q23:S32,3,TRUE)*I15</f>
        <v>0</v>
      </c>
    </row>
    <row r="19" spans="1:9" s="10" customFormat="1" ht="17.25">
      <c r="A19" s="39"/>
      <c r="B19" s="64"/>
      <c r="C19" s="64"/>
      <c r="D19" s="64"/>
      <c r="E19" s="64"/>
      <c r="G19" s="20" t="s">
        <v>40</v>
      </c>
      <c r="H19" s="21"/>
      <c r="I19" s="22">
        <f>SUM(I15:I18)</f>
        <v>1760.4</v>
      </c>
    </row>
    <row r="20" spans="2:8" s="10" customFormat="1" ht="12">
      <c r="B20" s="64"/>
      <c r="C20" s="64"/>
      <c r="D20" s="64"/>
      <c r="E20" s="64"/>
      <c r="G20" s="11"/>
      <c r="H20" s="12"/>
    </row>
    <row r="21" spans="2:19" s="10" customFormat="1" ht="12">
      <c r="B21" s="64"/>
      <c r="C21" s="64"/>
      <c r="D21" s="64"/>
      <c r="E21" s="64"/>
      <c r="G21" s="28" t="s">
        <v>39</v>
      </c>
      <c r="H21" s="29"/>
      <c r="K21" s="28" t="s">
        <v>28</v>
      </c>
      <c r="L21" s="32"/>
      <c r="N21" s="28" t="s">
        <v>30</v>
      </c>
      <c r="O21" s="40"/>
      <c r="Q21" s="28" t="s">
        <v>24</v>
      </c>
      <c r="R21" s="48"/>
      <c r="S21" s="40"/>
    </row>
    <row r="22" spans="2:19" s="10" customFormat="1" ht="12">
      <c r="B22" s="64"/>
      <c r="C22" s="64"/>
      <c r="D22" s="64"/>
      <c r="E22" s="64"/>
      <c r="G22" s="30"/>
      <c r="H22" s="31"/>
      <c r="K22" s="30" t="s">
        <v>29</v>
      </c>
      <c r="L22" s="33"/>
      <c r="N22" s="41" t="s">
        <v>31</v>
      </c>
      <c r="O22" s="42"/>
      <c r="Q22" s="49"/>
      <c r="R22" s="50"/>
      <c r="S22" s="51"/>
    </row>
    <row r="23" spans="2:19" s="10" customFormat="1" ht="12">
      <c r="B23" s="64"/>
      <c r="C23" s="64"/>
      <c r="D23" s="64"/>
      <c r="E23" s="64"/>
      <c r="G23" s="23">
        <v>1</v>
      </c>
      <c r="H23" s="24">
        <v>1760.4</v>
      </c>
      <c r="K23" s="34" t="s">
        <v>1</v>
      </c>
      <c r="L23" s="35">
        <v>0</v>
      </c>
      <c r="N23" s="34" t="s">
        <v>2</v>
      </c>
      <c r="O23" s="35">
        <v>0</v>
      </c>
      <c r="Q23" s="43">
        <v>0</v>
      </c>
      <c r="R23" s="44" t="s">
        <v>27</v>
      </c>
      <c r="S23" s="52">
        <v>0</v>
      </c>
    </row>
    <row r="24" spans="2:19" s="10" customFormat="1" ht="12">
      <c r="B24" s="64"/>
      <c r="C24" s="64"/>
      <c r="D24" s="64"/>
      <c r="E24" s="64"/>
      <c r="G24" s="25">
        <v>2</v>
      </c>
      <c r="H24" s="26">
        <v>1832.83</v>
      </c>
      <c r="K24" s="36" t="s">
        <v>2</v>
      </c>
      <c r="L24" s="37">
        <v>0.03</v>
      </c>
      <c r="N24" s="36" t="s">
        <v>3</v>
      </c>
      <c r="O24" s="37">
        <v>0.01</v>
      </c>
      <c r="Q24" s="54" t="s">
        <v>33</v>
      </c>
      <c r="R24" s="44" t="s">
        <v>32</v>
      </c>
      <c r="S24" s="52">
        <v>0.03</v>
      </c>
    </row>
    <row r="25" spans="2:19" s="10" customFormat="1" ht="12">
      <c r="B25" s="64"/>
      <c r="C25" s="64"/>
      <c r="D25" s="64"/>
      <c r="E25" s="64"/>
      <c r="G25" s="25">
        <v>3</v>
      </c>
      <c r="H25" s="26">
        <v>1915.15</v>
      </c>
      <c r="K25" s="36" t="s">
        <v>3</v>
      </c>
      <c r="L25" s="37">
        <v>0.04</v>
      </c>
      <c r="N25" s="36" t="s">
        <v>4</v>
      </c>
      <c r="O25" s="37">
        <v>0.02</v>
      </c>
      <c r="Q25" s="45">
        <v>2</v>
      </c>
      <c r="R25" s="46" t="s">
        <v>18</v>
      </c>
      <c r="S25" s="53">
        <v>0.05</v>
      </c>
    </row>
    <row r="26" spans="2:19" s="10" customFormat="1" ht="12">
      <c r="B26" s="64"/>
      <c r="C26" s="64"/>
      <c r="D26" s="64"/>
      <c r="E26" s="64"/>
      <c r="G26" s="25">
        <v>4</v>
      </c>
      <c r="H26" s="26">
        <v>2015.02</v>
      </c>
      <c r="K26" s="36" t="s">
        <v>4</v>
      </c>
      <c r="L26" s="37">
        <v>0.05</v>
      </c>
      <c r="N26" s="36" t="s">
        <v>5</v>
      </c>
      <c r="O26" s="37">
        <v>0.03</v>
      </c>
      <c r="Q26" s="47" t="s">
        <v>34</v>
      </c>
      <c r="R26" s="46" t="s">
        <v>18</v>
      </c>
      <c r="S26" s="53">
        <v>0.06</v>
      </c>
    </row>
    <row r="27" spans="2:19" s="10" customFormat="1" ht="12">
      <c r="B27" s="64"/>
      <c r="C27" s="64"/>
      <c r="D27" s="64"/>
      <c r="E27" s="64"/>
      <c r="G27" s="25">
        <v>5</v>
      </c>
      <c r="H27" s="26">
        <v>2128.06</v>
      </c>
      <c r="K27" s="36" t="s">
        <v>5</v>
      </c>
      <c r="L27" s="37">
        <v>0.05</v>
      </c>
      <c r="N27" s="36" t="s">
        <v>6</v>
      </c>
      <c r="O27" s="37">
        <v>0.03</v>
      </c>
      <c r="Q27" s="45">
        <v>3</v>
      </c>
      <c r="R27" s="46" t="s">
        <v>19</v>
      </c>
      <c r="S27" s="53">
        <v>0.09</v>
      </c>
    </row>
    <row r="28" spans="2:19" s="10" customFormat="1" ht="12">
      <c r="B28" s="58"/>
      <c r="G28" s="25">
        <v>6</v>
      </c>
      <c r="H28" s="26">
        <v>2249.89</v>
      </c>
      <c r="K28" s="36" t="s">
        <v>6</v>
      </c>
      <c r="L28" s="37">
        <v>0.06</v>
      </c>
      <c r="N28" s="36" t="s">
        <v>7</v>
      </c>
      <c r="O28" s="37">
        <v>0.04</v>
      </c>
      <c r="Q28" s="45">
        <v>4</v>
      </c>
      <c r="R28" s="46" t="s">
        <v>20</v>
      </c>
      <c r="S28" s="53">
        <v>0.12</v>
      </c>
    </row>
    <row r="29" spans="7:19" s="10" customFormat="1" ht="12">
      <c r="G29" s="25">
        <v>7</v>
      </c>
      <c r="H29" s="26">
        <v>2390.37</v>
      </c>
      <c r="K29" s="36" t="s">
        <v>7</v>
      </c>
      <c r="L29" s="37">
        <v>0.06</v>
      </c>
      <c r="N29" s="36" t="s">
        <v>8</v>
      </c>
      <c r="O29" s="37">
        <v>0.05</v>
      </c>
      <c r="Q29" s="45">
        <v>5</v>
      </c>
      <c r="R29" s="46" t="s">
        <v>21</v>
      </c>
      <c r="S29" s="53">
        <v>0.15</v>
      </c>
    </row>
    <row r="30" spans="7:19" s="10" customFormat="1" ht="12">
      <c r="G30" s="25">
        <v>8</v>
      </c>
      <c r="H30" s="26">
        <v>2534.14</v>
      </c>
      <c r="K30" s="36" t="s">
        <v>8</v>
      </c>
      <c r="L30" s="37">
        <v>0.07</v>
      </c>
      <c r="N30" s="36" t="s">
        <v>9</v>
      </c>
      <c r="O30" s="37">
        <v>0.06</v>
      </c>
      <c r="Q30" s="45">
        <v>6</v>
      </c>
      <c r="R30" s="46" t="s">
        <v>23</v>
      </c>
      <c r="S30" s="53">
        <v>0.17</v>
      </c>
    </row>
    <row r="31" spans="7:19" s="10" customFormat="1" ht="12">
      <c r="G31" s="65">
        <v>9</v>
      </c>
      <c r="H31" s="66">
        <v>2684.5</v>
      </c>
      <c r="K31" s="36" t="s">
        <v>9</v>
      </c>
      <c r="L31" s="37">
        <v>0.08</v>
      </c>
      <c r="N31" s="36" t="s">
        <v>10</v>
      </c>
      <c r="O31" s="37">
        <v>0.06</v>
      </c>
      <c r="Q31" s="47">
        <v>7</v>
      </c>
      <c r="R31" s="46" t="s">
        <v>25</v>
      </c>
      <c r="S31" s="38">
        <v>0.18</v>
      </c>
    </row>
    <row r="32" spans="7:19" s="10" customFormat="1" ht="12">
      <c r="G32" s="67"/>
      <c r="H32" s="68"/>
      <c r="K32" s="36" t="s">
        <v>10</v>
      </c>
      <c r="L32" s="37">
        <v>0.08</v>
      </c>
      <c r="N32" s="36" t="s">
        <v>11</v>
      </c>
      <c r="O32" s="37">
        <v>0.07</v>
      </c>
      <c r="Q32" s="47">
        <v>8</v>
      </c>
      <c r="R32" s="46" t="s">
        <v>26</v>
      </c>
      <c r="S32" s="38">
        <v>0.19</v>
      </c>
    </row>
    <row r="33" spans="7:19" s="10" customFormat="1" ht="12">
      <c r="G33" s="67"/>
      <c r="H33" s="68"/>
      <c r="K33" s="36" t="s">
        <v>11</v>
      </c>
      <c r="L33" s="37">
        <v>0.09</v>
      </c>
      <c r="N33" s="36" t="s">
        <v>12</v>
      </c>
      <c r="O33" s="37">
        <v>0.08</v>
      </c>
      <c r="Q33" s="55"/>
      <c r="R33" s="48"/>
      <c r="S33" s="40"/>
    </row>
    <row r="34" spans="11:19" s="10" customFormat="1" ht="12" customHeight="1">
      <c r="K34" s="36" t="s">
        <v>12</v>
      </c>
      <c r="L34" s="37">
        <v>0.1</v>
      </c>
      <c r="N34" s="36" t="s">
        <v>13</v>
      </c>
      <c r="O34" s="37">
        <v>0.09</v>
      </c>
      <c r="Q34" s="63" t="s">
        <v>35</v>
      </c>
      <c r="R34" s="63"/>
      <c r="S34" s="63"/>
    </row>
    <row r="35" spans="11:19" s="10" customFormat="1" ht="12">
      <c r="K35" s="36" t="s">
        <v>13</v>
      </c>
      <c r="L35" s="38">
        <v>0.11</v>
      </c>
      <c r="N35" s="36" t="s">
        <v>14</v>
      </c>
      <c r="O35" s="37">
        <v>0.09</v>
      </c>
      <c r="Q35" s="63"/>
      <c r="R35" s="63"/>
      <c r="S35" s="63"/>
    </row>
    <row r="36" spans="11:19" s="10" customFormat="1" ht="12">
      <c r="K36" s="36" t="s">
        <v>14</v>
      </c>
      <c r="L36" s="37">
        <v>0.11</v>
      </c>
      <c r="N36" s="36" t="s">
        <v>15</v>
      </c>
      <c r="O36" s="37">
        <v>0.1</v>
      </c>
      <c r="Q36" s="63"/>
      <c r="R36" s="63"/>
      <c r="S36" s="63"/>
    </row>
    <row r="37" spans="11:19" s="10" customFormat="1" ht="12">
      <c r="K37" s="36" t="s">
        <v>15</v>
      </c>
      <c r="L37" s="37">
        <v>0.12</v>
      </c>
      <c r="N37" s="36" t="s">
        <v>16</v>
      </c>
      <c r="O37" s="37">
        <v>0.11</v>
      </c>
      <c r="Q37" s="63"/>
      <c r="R37" s="63"/>
      <c r="S37" s="63"/>
    </row>
    <row r="38" spans="11:19" s="10" customFormat="1" ht="12">
      <c r="K38" s="36" t="s">
        <v>16</v>
      </c>
      <c r="L38" s="37">
        <v>0.13</v>
      </c>
      <c r="N38" s="56" t="s">
        <v>17</v>
      </c>
      <c r="O38" s="57">
        <v>0.12</v>
      </c>
      <c r="Q38" s="63"/>
      <c r="R38" s="63"/>
      <c r="S38" s="63"/>
    </row>
    <row r="39" spans="11:19" s="10" customFormat="1" ht="12">
      <c r="K39" s="36" t="s">
        <v>17</v>
      </c>
      <c r="L39" s="37">
        <v>0.14</v>
      </c>
      <c r="N39" s="39"/>
      <c r="O39" s="39"/>
      <c r="Q39" s="63"/>
      <c r="R39" s="63"/>
      <c r="S39" s="63"/>
    </row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  <row r="51" s="10" customFormat="1" ht="12"/>
    <row r="52" s="10" customFormat="1" ht="12"/>
    <row r="53" s="10" customFormat="1" ht="12"/>
    <row r="54" s="10" customFormat="1" ht="12"/>
    <row r="55" s="10" customFormat="1" ht="12"/>
    <row r="56" spans="17:19" s="10" customFormat="1" ht="12">
      <c r="Q56" s="13"/>
      <c r="R56" s="13"/>
      <c r="S56" s="13"/>
    </row>
    <row r="57" spans="10:21" s="10" customFormat="1" ht="12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0:21" s="10" customFormat="1" ht="12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0:21" s="10" customFormat="1" ht="12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0:21" s="10" customFormat="1" ht="12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0:21" s="10" customFormat="1" ht="12">
      <c r="J61" s="13"/>
      <c r="K61" s="13"/>
      <c r="L61" s="13"/>
      <c r="M61" s="13"/>
      <c r="N61" s="13"/>
      <c r="O61" s="13"/>
      <c r="P61" s="13"/>
      <c r="T61" s="13"/>
      <c r="U61" s="13"/>
    </row>
    <row r="62" s="10" customFormat="1" ht="12"/>
    <row r="63" s="10" customFormat="1" ht="12"/>
    <row r="64" s="10" customFormat="1" ht="12"/>
    <row r="65" s="10" customFormat="1" ht="12"/>
    <row r="66" s="10" customFormat="1" ht="12"/>
    <row r="67" s="10" customFormat="1" ht="12"/>
    <row r="68" s="10" customFormat="1" ht="12"/>
    <row r="69" spans="6:10" s="10" customFormat="1" ht="12">
      <c r="F69" s="13"/>
      <c r="G69" s="13"/>
      <c r="H69" s="13"/>
      <c r="I69" s="13"/>
      <c r="J69" s="13"/>
    </row>
    <row r="70" spans="6:10" s="10" customFormat="1" ht="12">
      <c r="F70" s="13"/>
      <c r="J70" s="13"/>
    </row>
    <row r="71" spans="6:10" s="10" customFormat="1" ht="12">
      <c r="F71" s="13"/>
      <c r="J71" s="13"/>
    </row>
    <row r="72" spans="6:10" s="10" customFormat="1" ht="12">
      <c r="F72" s="13"/>
      <c r="J72" s="13"/>
    </row>
    <row r="73" spans="6:10" s="10" customFormat="1" ht="12">
      <c r="F73" s="13"/>
      <c r="J73" s="13"/>
    </row>
    <row r="74" spans="6:10" s="10" customFormat="1" ht="12">
      <c r="F74" s="13"/>
      <c r="J74" s="13"/>
    </row>
    <row r="75" spans="6:10" s="10" customFormat="1" ht="12">
      <c r="F75" s="13"/>
      <c r="J75" s="13"/>
    </row>
    <row r="76" spans="6:10" s="10" customFormat="1" ht="12">
      <c r="F76" s="13"/>
      <c r="J76" s="13"/>
    </row>
    <row r="77" s="10" customFormat="1" ht="12"/>
    <row r="78" s="10" customFormat="1" ht="12"/>
    <row r="79" s="10" customFormat="1" ht="12"/>
    <row r="80" s="10" customFormat="1" ht="12"/>
    <row r="81" s="10" customFormat="1" ht="12"/>
    <row r="82" s="10" customFormat="1" ht="12"/>
    <row r="83" s="10" customFormat="1" ht="12"/>
    <row r="84" s="10" customFormat="1" ht="12"/>
    <row r="85" s="10" customFormat="1" ht="12"/>
    <row r="86" s="10" customFormat="1" ht="12"/>
    <row r="87" s="10" customFormat="1" ht="12"/>
    <row r="88" s="10" customFormat="1" ht="12"/>
    <row r="89" s="10" customFormat="1" ht="12"/>
    <row r="90" s="10" customFormat="1" ht="12"/>
    <row r="91" s="10" customFormat="1" ht="12"/>
    <row r="92" s="10" customFormat="1" ht="12"/>
    <row r="93" s="10" customFormat="1" ht="12"/>
    <row r="94" s="10" customFormat="1" ht="12"/>
    <row r="95" s="10" customFormat="1" ht="12"/>
    <row r="96" s="10" customFormat="1" ht="12"/>
    <row r="97" s="10" customFormat="1" ht="12"/>
    <row r="98" s="10" customFormat="1" ht="12"/>
    <row r="99" s="10" customFormat="1" ht="12"/>
    <row r="100" s="10" customFormat="1" ht="12"/>
    <row r="101" s="10" customFormat="1" ht="12"/>
    <row r="102" s="10" customFormat="1" ht="12"/>
    <row r="103" s="10" customFormat="1" ht="12"/>
    <row r="104" s="10" customFormat="1" ht="12"/>
    <row r="105" s="10" customFormat="1" ht="12"/>
    <row r="106" s="10" customFormat="1" ht="12"/>
    <row r="107" s="10" customFormat="1" ht="12"/>
    <row r="108" s="10" customFormat="1" ht="12"/>
    <row r="109" s="10" customFormat="1" ht="12"/>
    <row r="110" s="10" customFormat="1" ht="12"/>
    <row r="111" s="10" customFormat="1" ht="12"/>
    <row r="112" s="10" customFormat="1" ht="12"/>
    <row r="113" s="10" customFormat="1" ht="12"/>
    <row r="114" s="10" customFormat="1" ht="12"/>
    <row r="115" s="10" customFormat="1" ht="12"/>
    <row r="116" s="10" customFormat="1" ht="12"/>
    <row r="117" s="10" customFormat="1" ht="12"/>
    <row r="118" s="10" customFormat="1" ht="12"/>
    <row r="119" s="10" customFormat="1" ht="12"/>
    <row r="120" s="10" customFormat="1" ht="12"/>
    <row r="121" s="10" customFormat="1" ht="12"/>
    <row r="122" s="10" customFormat="1" ht="12"/>
    <row r="123" s="10" customFormat="1" ht="12"/>
    <row r="124" s="10" customFormat="1" ht="12"/>
    <row r="125" s="10" customFormat="1" ht="12"/>
    <row r="126" s="10" customFormat="1" ht="12"/>
    <row r="127" s="10" customFormat="1" ht="12"/>
    <row r="128" s="10" customFormat="1" ht="12"/>
  </sheetData>
  <sheetProtection sheet="1" selectLockedCells="1"/>
  <mergeCells count="5">
    <mergeCell ref="Q34:S39"/>
    <mergeCell ref="B17:B27"/>
    <mergeCell ref="C17:C27"/>
    <mergeCell ref="D17:D27"/>
    <mergeCell ref="E17:E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Palkantarkastus</dc:title>
  <dc:subject/>
  <dc:creator>Arto Kujala</dc:creator>
  <cp:keywords/>
  <dc:description/>
  <cp:lastModifiedBy>Juhani Haapasaari</cp:lastModifiedBy>
  <cp:lastPrinted>2008-05-31T08:20:48Z</cp:lastPrinted>
  <dcterms:created xsi:type="dcterms:W3CDTF">2008-05-31T06:49:14Z</dcterms:created>
  <dcterms:modified xsi:type="dcterms:W3CDTF">2018-02-08T21:00:33Z</dcterms:modified>
  <cp:category/>
  <cp:version/>
  <cp:contentType/>
  <cp:contentStatus/>
</cp:coreProperties>
</file>